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11760" activeTab="0"/>
  </bookViews>
  <sheets>
    <sheet name="Weekly Sales Tracker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<sst xmlns="http://schemas.openxmlformats.org/spreadsheetml/2006/main" count="31" uniqueCount="31">
  <si>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SALESPERSON</t>
  </si>
  <si>
    <t>WEEK ENDING</t>
  </si>
  <si>
    <t>LOCATION</t>
  </si>
  <si>
    <t>Redmond, WA - Region 12</t>
  </si>
  <si>
    <t>TODAY'S DATE</t>
  </si>
  <si>
    <t>DAYS</t>
  </si>
  <si>
    <t>IN SALES OFFICE</t>
  </si>
  <si>
    <t>OUTSIDE OFFICE</t>
  </si>
  <si>
    <t>IN OFFICE VISITS</t>
  </si>
  <si>
    <t>OUTSIDE CALLS</t>
  </si>
  <si>
    <t>FILE PHONE CALLS</t>
  </si>
  <si>
    <t>NEW ACCT. PHONE</t>
  </si>
  <si>
    <t>GUEST ROOMS</t>
  </si>
  <si>
    <t>FOOD &amp; BEVERAGE</t>
  </si>
  <si>
    <t>MTG. ROOM RENTAL</t>
  </si>
  <si>
    <t>TOTAL</t>
  </si>
  <si>
    <t>Monday</t>
  </si>
  <si>
    <t>Tuesday</t>
  </si>
  <si>
    <t>Wednesday</t>
  </si>
  <si>
    <t>Thursday</t>
  </si>
  <si>
    <t>Friday</t>
  </si>
  <si>
    <t>Saturday</t>
  </si>
  <si>
    <t>Sunday</t>
  </si>
  <si>
    <t>Totals</t>
  </si>
  <si>
    <t>GOAL</t>
  </si>
  <si>
    <t>VARIANCE</t>
  </si>
  <si>
    <t>Approval</t>
  </si>
  <si>
    <t>*EXPLANATION</t>
  </si>
  <si>
    <t>OTHER*</t>
  </si>
  <si>
    <t>Anav Silverman</t>
  </si>
  <si>
    <r>
      <t>WEEKLY</t>
    </r>
    <r>
      <rPr>
        <sz val="24"/>
        <color indexed="57"/>
        <rFont val="Arial"/>
        <family val="2"/>
      </rPr>
      <t xml:space="preserve"> SALES TRACKER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</si>
</sst>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4">
    <font>
      <sz val="8"/>
      <color theme="3"/>
      <name val="Arial"/>
      <family val="2"/>
    </font>
    <font>
      <sz val="11"/>
      <color indexed="8"/>
      <name val="Arial"/>
      <family val="2"/>
    </font>
    <font>
      <sz val="24"/>
      <color indexed="57"/>
      <name val="Arial"/>
      <family val="2"/>
    </font>
    <font>
      <sz val="8"/>
      <color indexed="63"/>
      <name val="Arial"/>
      <family val="2"/>
    </font>
    <font>
      <sz val="24"/>
      <color indexed="63"/>
      <name val="Arial Black"/>
      <family val="2"/>
    </font>
    <font>
      <sz val="8"/>
      <color indexed="22"/>
      <name val="Arial"/>
      <family val="2"/>
    </font>
    <font>
      <sz val="9"/>
      <color indexed="53"/>
      <name val="Arial"/>
      <family val="2"/>
    </font>
    <font>
      <b/>
      <sz val="8"/>
      <color indexed="63"/>
      <name val="Arial"/>
      <family val="2"/>
    </font>
    <font>
      <sz val="8"/>
      <color indexed="9"/>
      <name val="Arial"/>
      <family val="2"/>
    </font>
    <font>
      <b/>
      <sz val="9"/>
      <color indexed="53"/>
      <name val="Arial"/>
      <family val="2"/>
    </font>
    <font>
      <sz val="8"/>
      <color indexed="23"/>
      <name val="Arial"/>
      <family val="2"/>
    </font>
    <font>
      <b/>
      <sz val="15"/>
      <color indexed="63"/>
      <name val="Arial"/>
      <family val="2"/>
    </font>
    <font>
      <b/>
      <sz val="13"/>
      <color indexed="63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24"/>
      <color indexed="57"/>
      <name val="Arial Black"/>
      <family val="2"/>
    </font>
    <font>
      <b/>
      <sz val="9"/>
      <color indexed="5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8"/>
      <color theme="3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8"/>
      <color theme="3" tint="0.599960029125213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8"/>
      <color theme="3" tint="0.7999799847602844"/>
      <name val="Arial"/>
      <family val="2"/>
    </font>
    <font>
      <b/>
      <sz val="11"/>
      <color rgb="FF3F3F3F"/>
      <name val="Arial"/>
      <family val="2"/>
    </font>
    <font>
      <sz val="9"/>
      <color theme="5"/>
      <name val="Arial"/>
      <family val="2"/>
    </font>
    <font>
      <sz val="8"/>
      <color theme="0"/>
      <name val="Arial"/>
      <family val="2"/>
    </font>
    <font>
      <sz val="24"/>
      <color theme="3"/>
      <name val="Arial Black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9"/>
      <color theme="5"/>
      <name val="Arial"/>
      <family val="2"/>
    </font>
    <font>
      <sz val="8"/>
      <color theme="2" tint="-0.24997000396251678"/>
      <name val="Arial"/>
      <family val="2"/>
    </font>
    <font>
      <b/>
      <sz val="9"/>
      <color theme="4" tint="-0.4999699890613556"/>
      <name val="Arial"/>
      <family val="2"/>
    </font>
    <font>
      <sz val="24"/>
      <color theme="4" tint="-0.4999699890613556"/>
      <name val="Arial Black"/>
      <family val="2"/>
    </font>
    <font>
      <sz val="8"/>
      <color theme="2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3" tint="0.7999799847602844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/>
      <top/>
      <bottom style="thin">
        <color theme="3" tint="0.7999799847602844"/>
      </bottom>
    </border>
    <border>
      <left style="thin">
        <color theme="3" tint="0.7999799847602844"/>
      </left>
      <right style="thin">
        <color theme="3" tint="0.7999799847602844"/>
      </right>
      <top/>
      <bottom style="thin">
        <color theme="3" tint="0.7999799847602844"/>
      </bottom>
    </border>
    <border>
      <left style="thin">
        <color theme="3" tint="0.7999799847602844"/>
      </left>
      <right/>
      <top style="thin">
        <color theme="3" tint="0.7999799847602844"/>
      </top>
      <bottom/>
    </border>
    <border>
      <left/>
      <right/>
      <top style="thin">
        <color theme="3" tint="0.7999799847602844"/>
      </top>
      <bottom/>
    </border>
    <border>
      <left/>
      <right style="thin">
        <color theme="3" tint="0.7999799847602844"/>
      </right>
      <top style="thin">
        <color theme="3" tint="0.7999799847602844"/>
      </top>
      <bottom/>
    </border>
  </borders>
  <cellStyleXfs count="71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Protection="0">
      <alignment vertical="center"/>
    </xf>
    <xf numFmtId="14" fontId="0" fillId="0" borderId="0" applyFont="0" applyFill="0" applyBorder="0" applyAlignment="0" applyProtection="0"/>
    <xf numFmtId="0" fontId="32" fillId="0" borderId="0" applyNumberFormat="0" applyFill="0" applyBorder="0" applyProtection="0">
      <alignment vertical="center"/>
    </xf>
    <xf numFmtId="0" fontId="0" fillId="29" borderId="0" applyNumberFormat="0" applyFont="0" applyBorder="0" applyAlignment="0" applyProtection="0"/>
    <xf numFmtId="0" fontId="33" fillId="0" borderId="0" applyNumberFormat="0" applyFill="0" applyBorder="0" applyAlignment="0" applyProtection="0"/>
    <xf numFmtId="0" fontId="0" fillId="30" borderId="0" applyNumberFormat="0" applyFont="0" applyBorder="0" applyAlignment="0" applyProtection="0"/>
    <xf numFmtId="0" fontId="34" fillId="3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1" applyNumberFormat="0" applyAlignment="0" applyProtection="0"/>
    <xf numFmtId="0" fontId="0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right"/>
    </xf>
    <xf numFmtId="0" fontId="40" fillId="0" borderId="6" applyNumberFormat="0" applyFill="0" applyAlignment="0" applyProtection="0"/>
    <xf numFmtId="0" fontId="41" fillId="33" borderId="0" applyNumberFormat="0" applyBorder="0" applyAlignment="0" applyProtection="0"/>
    <xf numFmtId="0" fontId="0" fillId="34" borderId="7" applyNumberFormat="0" applyFont="0" applyAlignment="0" applyProtection="0"/>
    <xf numFmtId="0" fontId="42" fillId="0" borderId="8" applyNumberFormat="0" applyFill="0" applyProtection="0">
      <alignment vertical="top" wrapText="1"/>
    </xf>
    <xf numFmtId="0" fontId="43" fillId="27" borderId="9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Protection="0">
      <alignment horizontal="left" wrapText="1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9" fillId="0" borderId="0" xfId="59">
      <alignment horizontal="right"/>
    </xf>
    <xf numFmtId="0" fontId="0" fillId="0" borderId="0" xfId="58" applyFont="1">
      <alignment horizontal="left"/>
    </xf>
    <xf numFmtId="14" fontId="0" fillId="0" borderId="0" xfId="47" applyAlignment="1">
      <alignment horizontal="left"/>
    </xf>
    <xf numFmtId="0" fontId="46" fillId="0" borderId="0" xfId="68" applyAlignment="1">
      <alignment horizontal="left" vertical="center"/>
    </xf>
    <xf numFmtId="0" fontId="32" fillId="0" borderId="0" xfId="48">
      <alignment vertical="center"/>
    </xf>
    <xf numFmtId="164" fontId="0" fillId="0" borderId="0" xfId="46" applyFont="1">
      <alignment vertical="center"/>
    </xf>
    <xf numFmtId="164" fontId="0" fillId="29" borderId="0" xfId="49" applyNumberFormat="1" applyFont="1" applyAlignment="1">
      <alignment vertical="center"/>
    </xf>
    <xf numFmtId="0" fontId="45" fillId="0" borderId="0" xfId="67" applyAlignment="1">
      <alignment vertical="center"/>
    </xf>
    <xf numFmtId="164" fontId="45" fillId="0" borderId="0" xfId="46" applyFont="1">
      <alignment vertical="center"/>
    </xf>
    <xf numFmtId="164" fontId="45" fillId="0" borderId="0" xfId="46" applyNumberFormat="1" applyFont="1" applyAlignment="1">
      <alignment vertical="center"/>
    </xf>
    <xf numFmtId="164" fontId="49" fillId="30" borderId="11" xfId="46" applyFont="1" applyFill="1" applyBorder="1">
      <alignment vertical="center"/>
    </xf>
    <xf numFmtId="164" fontId="0" fillId="30" borderId="12" xfId="46" applyFont="1" applyFill="1" applyBorder="1">
      <alignment vertical="center"/>
    </xf>
    <xf numFmtId="164" fontId="0" fillId="30" borderId="13" xfId="46" applyFont="1" applyFill="1" applyBorder="1">
      <alignment vertical="center"/>
    </xf>
    <xf numFmtId="164" fontId="49" fillId="30" borderId="14" xfId="46" applyFont="1" applyFill="1" applyBorder="1">
      <alignment vertical="center"/>
    </xf>
    <xf numFmtId="164" fontId="0" fillId="30" borderId="15" xfId="46" applyFont="1" applyFill="1" applyBorder="1">
      <alignment vertical="center"/>
    </xf>
    <xf numFmtId="0" fontId="0" fillId="0" borderId="16" xfId="0" applyBorder="1" applyAlignment="1">
      <alignment/>
    </xf>
    <xf numFmtId="0" fontId="50" fillId="0" borderId="0" xfId="0" applyFont="1" applyAlignment="1">
      <alignment/>
    </xf>
    <xf numFmtId="0" fontId="51" fillId="0" borderId="0" xfId="66" applyFont="1">
      <alignment horizontal="left" wrapText="1"/>
    </xf>
    <xf numFmtId="0" fontId="52" fillId="0" borderId="0" xfId="68" applyFont="1" applyAlignment="1">
      <alignment horizontal="left" vertical="center"/>
    </xf>
    <xf numFmtId="0" fontId="53" fillId="0" borderId="17" xfId="63" applyFont="1" applyBorder="1" applyAlignment="1">
      <alignment horizontal="left" vertical="top" wrapText="1" indent="1"/>
    </xf>
    <xf numFmtId="0" fontId="50" fillId="0" borderId="18" xfId="63" applyFont="1" applyBorder="1" applyAlignment="1">
      <alignment horizontal="left"/>
    </xf>
    <xf numFmtId="0" fontId="50" fillId="0" borderId="19" xfId="63" applyFont="1" applyBorder="1" applyAlignment="1">
      <alignment horizontal="left"/>
    </xf>
    <xf numFmtId="0" fontId="50" fillId="0" borderId="20" xfId="63" applyFont="1" applyBorder="1" applyAlignment="1">
      <alignment horizontal="left"/>
    </xf>
    <xf numFmtId="0" fontId="0" fillId="0" borderId="0" xfId="0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Custom" xfId="46"/>
    <cellStyle name="Date Custom" xfId="47"/>
    <cellStyle name="Days" xfId="48"/>
    <cellStyle name="Do Not Type" xfId="49"/>
    <cellStyle name="Explanatory Text" xfId="50"/>
    <cellStyle name="Goal Var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Input Custom" xfId="58"/>
    <cellStyle name="Labels" xfId="59"/>
    <cellStyle name="Linked Cell" xfId="60"/>
    <cellStyle name="Neutral" xfId="61"/>
    <cellStyle name="Note" xfId="62"/>
    <cellStyle name="Notes" xfId="63"/>
    <cellStyle name="Output" xfId="64"/>
    <cellStyle name="Percent" xfId="65"/>
    <cellStyle name="Table Headers" xfId="66"/>
    <cellStyle name="Table Totals" xfId="67"/>
    <cellStyle name="Title" xfId="68"/>
    <cellStyle name="Total" xfId="69"/>
    <cellStyle name="Warning Text" xfId="70"/>
  </cellStyles>
  <dxfs count="3">
    <dxf>
      <font>
        <b/>
        <i val="0"/>
        <color theme="0"/>
      </font>
      <fill>
        <patternFill>
          <bgColor theme="4"/>
        </patternFill>
      </fill>
      <border>
        <top style="thin">
          <color theme="0"/>
        </top>
        <bottom style="thin">
          <color theme="0"/>
        </bottom>
      </border>
    </dxf>
    <dxf>
      <border>
        <bottom style="thin">
          <color theme="3" tint="0.5999600291252136"/>
        </bottom>
      </border>
    </dxf>
    <dxf>
      <border>
        <top style="thin">
          <color theme="3" tint="0.7999799847602844"/>
        </top>
        <bottom style="thin">
          <color theme="3" tint="0.7999799847602844"/>
        </bottom>
      </border>
    </dxf>
  </dxfs>
  <tableStyles count="1" defaultTableStyle="TableStyleMedium2" defaultPivotStyle="PivotStyleLight16">
    <tableStyle name="Weeky Sales Activity" pivot="0" count="3">
      <tableStyleElement type="wholeTable" dxfId="2"/>
      <tableStyleElement type="headerRow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eeky Sales Activity">
      <a:dk1>
        <a:srgbClr val="000000"/>
      </a:dk1>
      <a:lt1>
        <a:sysClr val="window" lastClr="FFFFFF"/>
      </a:lt1>
      <a:dk2>
        <a:srgbClr val="4E4F4B"/>
      </a:dk2>
      <a:lt2>
        <a:srgbClr val="EAEBEA"/>
      </a:lt2>
      <a:accent1>
        <a:srgbClr val="83BA96"/>
      </a:accent1>
      <a:accent2>
        <a:srgbClr val="D18A4E"/>
      </a:accent2>
      <a:accent3>
        <a:srgbClr val="977974"/>
      </a:accent3>
      <a:accent4>
        <a:srgbClr val="CFA94E"/>
      </a:accent4>
      <a:accent5>
        <a:srgbClr val="7596A9"/>
      </a:accent5>
      <a:accent6>
        <a:srgbClr val="A46675"/>
      </a:accent6>
      <a:hlink>
        <a:srgbClr val="7596A9"/>
      </a:hlink>
      <a:folHlink>
        <a:srgbClr val="A4667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B2:M21"/>
  <sheetViews>
    <sheetView showGridLines="0" tabSelected="1" zoomScale="70" zoomScaleNormal="70" zoomScalePageLayoutView="0" workbookViewId="0" topLeftCell="A1">
      <selection activeCell="S18" sqref="S18"/>
    </sheetView>
  </sheetViews>
  <sheetFormatPr defaultColWidth="9.33203125" defaultRowHeight="20.25" customHeight="1"/>
  <cols>
    <col min="1" max="1" width="3.33203125" style="0" customWidth="1"/>
    <col min="2" max="2" width="13.66015625" style="0" customWidth="1"/>
    <col min="3" max="6" width="12.83203125" style="0" customWidth="1"/>
    <col min="7" max="7" width="15.16015625" style="0" customWidth="1"/>
    <col min="8" max="13" width="12.83203125" style="0" customWidth="1"/>
    <col min="14" max="14" width="4" style="0" customWidth="1"/>
  </cols>
  <sheetData>
    <row r="1" ht="12" customHeight="1"/>
    <row r="2" spans="2:13" ht="20.25" customHeight="1">
      <c r="B2" s="19" t="s">
        <v>30</v>
      </c>
      <c r="C2" s="19"/>
      <c r="D2" s="19"/>
      <c r="E2" s="19"/>
      <c r="F2" s="19"/>
      <c r="G2" s="19"/>
      <c r="H2" s="19"/>
      <c r="I2" s="1" t="s">
        <v>0</v>
      </c>
      <c r="J2" s="2" t="s">
        <v>29</v>
      </c>
      <c r="L2" s="1" t="s">
        <v>1</v>
      </c>
      <c r="M2" s="3">
        <v>41201</v>
      </c>
    </row>
    <row r="3" spans="2:13" ht="20.25" customHeight="1">
      <c r="B3" s="19"/>
      <c r="C3" s="19"/>
      <c r="D3" s="19"/>
      <c r="E3" s="19"/>
      <c r="F3" s="19"/>
      <c r="G3" s="19"/>
      <c r="H3" s="19"/>
      <c r="I3" s="1" t="s">
        <v>2</v>
      </c>
      <c r="J3" s="2" t="s">
        <v>3</v>
      </c>
      <c r="L3" s="1" t="s">
        <v>4</v>
      </c>
      <c r="M3" s="3">
        <f ca="1">TODAY()</f>
        <v>43218</v>
      </c>
    </row>
    <row r="4" spans="2:8" ht="29.25" customHeight="1">
      <c r="B4" s="4"/>
      <c r="C4" s="4"/>
      <c r="D4" s="4"/>
      <c r="E4" s="4"/>
      <c r="F4" s="4"/>
      <c r="G4" s="4"/>
      <c r="H4" s="4"/>
    </row>
    <row r="5" spans="2:13" ht="30.75" customHeight="1">
      <c r="B5" s="18" t="s">
        <v>5</v>
      </c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18" t="s">
        <v>11</v>
      </c>
      <c r="I5" s="18" t="s">
        <v>12</v>
      </c>
      <c r="J5" s="18" t="s">
        <v>13</v>
      </c>
      <c r="K5" s="18" t="s">
        <v>14</v>
      </c>
      <c r="L5" s="18" t="s">
        <v>28</v>
      </c>
      <c r="M5" s="18" t="s">
        <v>15</v>
      </c>
    </row>
    <row r="6" spans="2:13" ht="20.25" customHeight="1">
      <c r="B6" s="5" t="s">
        <v>16</v>
      </c>
      <c r="C6" s="6">
        <v>14</v>
      </c>
      <c r="D6" s="6">
        <v>23</v>
      </c>
      <c r="E6" s="6">
        <v>4</v>
      </c>
      <c r="F6" s="6">
        <v>45</v>
      </c>
      <c r="G6" s="6">
        <v>22</v>
      </c>
      <c r="H6" s="6">
        <v>2</v>
      </c>
      <c r="I6" s="6">
        <v>100</v>
      </c>
      <c r="J6" s="6">
        <v>0</v>
      </c>
      <c r="K6" s="6">
        <v>0</v>
      </c>
      <c r="L6" s="6">
        <v>0</v>
      </c>
      <c r="M6" s="7">
        <f>SUM('Weekly Sales Tracker'!$C6:$L6)</f>
        <v>210</v>
      </c>
    </row>
    <row r="7" spans="2:13" ht="20.25" customHeight="1">
      <c r="B7" s="5" t="s">
        <v>17</v>
      </c>
      <c r="C7" s="6">
        <v>23</v>
      </c>
      <c r="D7" s="6">
        <v>76</v>
      </c>
      <c r="E7" s="6">
        <v>10</v>
      </c>
      <c r="F7" s="6">
        <v>50</v>
      </c>
      <c r="G7" s="6">
        <v>54</v>
      </c>
      <c r="H7" s="6">
        <v>45</v>
      </c>
      <c r="I7" s="6">
        <v>80</v>
      </c>
      <c r="J7" s="6">
        <v>0</v>
      </c>
      <c r="K7" s="6">
        <v>0</v>
      </c>
      <c r="L7" s="6">
        <v>0</v>
      </c>
      <c r="M7" s="7">
        <f>SUM('Weekly Sales Tracker'!$C7:$L7)</f>
        <v>338</v>
      </c>
    </row>
    <row r="8" spans="2:13" ht="20.25" customHeight="1">
      <c r="B8" s="5" t="s">
        <v>18</v>
      </c>
      <c r="C8" s="6">
        <v>4</v>
      </c>
      <c r="D8" s="6">
        <v>130</v>
      </c>
      <c r="E8" s="6">
        <v>11</v>
      </c>
      <c r="F8" s="6">
        <v>33</v>
      </c>
      <c r="G8" s="6">
        <v>67</v>
      </c>
      <c r="H8" s="6">
        <v>65</v>
      </c>
      <c r="I8" s="6">
        <v>400</v>
      </c>
      <c r="J8" s="6">
        <v>0</v>
      </c>
      <c r="K8" s="6">
        <v>0</v>
      </c>
      <c r="L8" s="6">
        <v>0</v>
      </c>
      <c r="M8" s="7">
        <f>SUM('Weekly Sales Tracker'!$C8:$L8)</f>
        <v>710</v>
      </c>
    </row>
    <row r="9" spans="2:13" ht="20.25" customHeight="1">
      <c r="B9" s="5" t="s">
        <v>19</v>
      </c>
      <c r="C9" s="6">
        <v>102</v>
      </c>
      <c r="D9" s="6">
        <v>40</v>
      </c>
      <c r="E9" s="6">
        <v>18</v>
      </c>
      <c r="F9" s="6">
        <v>0</v>
      </c>
      <c r="G9" s="6">
        <v>86</v>
      </c>
      <c r="H9" s="6">
        <v>82</v>
      </c>
      <c r="I9" s="6">
        <v>97</v>
      </c>
      <c r="J9" s="6">
        <v>0</v>
      </c>
      <c r="K9" s="6">
        <v>0</v>
      </c>
      <c r="L9" s="6">
        <v>0</v>
      </c>
      <c r="M9" s="7">
        <f>SUM('Weekly Sales Tracker'!$C9:$L9)</f>
        <v>425</v>
      </c>
    </row>
    <row r="10" spans="2:13" ht="20.25" customHeight="1">
      <c r="B10" s="5" t="s">
        <v>20</v>
      </c>
      <c r="C10" s="6">
        <v>33</v>
      </c>
      <c r="D10" s="6">
        <v>55</v>
      </c>
      <c r="E10" s="6">
        <v>22</v>
      </c>
      <c r="F10" s="6">
        <v>49</v>
      </c>
      <c r="G10" s="6">
        <v>143</v>
      </c>
      <c r="H10" s="6">
        <v>26</v>
      </c>
      <c r="I10" s="6">
        <v>50</v>
      </c>
      <c r="J10" s="6">
        <v>0</v>
      </c>
      <c r="K10" s="6">
        <v>0</v>
      </c>
      <c r="L10" s="6">
        <v>0</v>
      </c>
      <c r="M10" s="7">
        <f>SUM('Weekly Sales Tracker'!$C10:$L10)</f>
        <v>378</v>
      </c>
    </row>
    <row r="11" spans="2:13" ht="20.25" customHeight="1">
      <c r="B11" s="5" t="s">
        <v>21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7">
        <f>SUM('Weekly Sales Tracker'!$C11:$L11)</f>
        <v>0</v>
      </c>
    </row>
    <row r="12" spans="2:13" ht="20.25" customHeight="1">
      <c r="B12" s="5" t="s">
        <v>22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7">
        <f>SUM('Weekly Sales Tracker'!$C12:$L12)</f>
        <v>0</v>
      </c>
    </row>
    <row r="13" spans="2:13" ht="20.25" customHeight="1">
      <c r="B13" s="8" t="s">
        <v>23</v>
      </c>
      <c r="C13" s="9">
        <f aca="true" t="shared" si="0" ref="C13:H13">SUBTOTAL(109,C6:C12)</f>
        <v>176</v>
      </c>
      <c r="D13" s="9">
        <f t="shared" si="0"/>
        <v>324</v>
      </c>
      <c r="E13" s="9">
        <f t="shared" si="0"/>
        <v>65</v>
      </c>
      <c r="F13" s="9">
        <f t="shared" si="0"/>
        <v>177</v>
      </c>
      <c r="G13" s="9">
        <f t="shared" si="0"/>
        <v>372</v>
      </c>
      <c r="H13" s="9">
        <f t="shared" si="0"/>
        <v>220</v>
      </c>
      <c r="I13" s="9">
        <f>SUBTOTAL(105,I6:I12)</f>
        <v>0</v>
      </c>
      <c r="J13" s="9">
        <f>SUBTOTAL(109,J6:J12)</f>
        <v>0</v>
      </c>
      <c r="K13" s="9">
        <f>SUBTOTAL(109,K6:K12)</f>
        <v>0</v>
      </c>
      <c r="L13" s="9">
        <f>SUBTOTAL(109,L6:L12)</f>
        <v>0</v>
      </c>
      <c r="M13" s="10">
        <f>SUBTOTAL(109,M6:M12)</f>
        <v>2061</v>
      </c>
    </row>
    <row r="14" spans="2:13" ht="20.25" customHeight="1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2:13" ht="20.25" customHeight="1">
      <c r="B15" s="11" t="s">
        <v>24</v>
      </c>
      <c r="C15" s="12">
        <v>200</v>
      </c>
      <c r="D15" s="12">
        <v>400</v>
      </c>
      <c r="E15" s="12">
        <v>300</v>
      </c>
      <c r="F15" s="12">
        <v>65</v>
      </c>
      <c r="G15" s="12">
        <v>500</v>
      </c>
      <c r="H15" s="12">
        <v>300</v>
      </c>
      <c r="I15" s="12">
        <v>400</v>
      </c>
      <c r="J15" s="12">
        <v>600</v>
      </c>
      <c r="K15" s="12">
        <v>300</v>
      </c>
      <c r="L15" s="12">
        <v>300</v>
      </c>
      <c r="M15" s="13">
        <f>SUM(C15:L15)</f>
        <v>3365</v>
      </c>
    </row>
    <row r="16" spans="2:13" ht="20.25" customHeight="1">
      <c r="B16" s="14" t="s">
        <v>25</v>
      </c>
      <c r="C16" s="15">
        <f>SUM('Weekly Sales Tracker'!$C$13-C15)</f>
        <v>-24</v>
      </c>
      <c r="D16" s="15">
        <f>SUM('Weekly Sales Tracker'!$D$13-D15)</f>
        <v>-76</v>
      </c>
      <c r="E16" s="15">
        <f>SUM('Weekly Sales Tracker'!$E$13-E15)</f>
        <v>-235</v>
      </c>
      <c r="F16" s="15">
        <f>SUM('Weekly Sales Tracker'!$E$13-F15)</f>
        <v>0</v>
      </c>
      <c r="G16" s="15">
        <f>SUM('Weekly Sales Tracker'!$G$13-G15)</f>
        <v>-128</v>
      </c>
      <c r="H16" s="15">
        <f>SUM('Weekly Sales Tracker'!$H$13-H15)</f>
        <v>-80</v>
      </c>
      <c r="I16" s="15">
        <f>SUM('Weekly Sales Tracker'!$I$13-I15)</f>
        <v>-400</v>
      </c>
      <c r="J16" s="15">
        <f>SUM('Weekly Sales Tracker'!$J$13-J15)</f>
        <v>-600</v>
      </c>
      <c r="K16" s="15">
        <f>SUM('Weekly Sales Tracker'!$K$13-K15)</f>
        <v>-300</v>
      </c>
      <c r="L16" s="15">
        <f>SUM('Weekly Sales Tracker'!$L$13-L15)</f>
        <v>-300</v>
      </c>
      <c r="M16" s="13">
        <f>SUM(C16:L16)</f>
        <v>-2143</v>
      </c>
    </row>
    <row r="19" spans="2:6" ht="20.25" customHeight="1">
      <c r="B19" s="21" t="s">
        <v>27</v>
      </c>
      <c r="C19" s="22"/>
      <c r="D19" s="22"/>
      <c r="E19" s="22"/>
      <c r="F19" s="23"/>
    </row>
    <row r="20" spans="2:6" ht="20.25" customHeight="1">
      <c r="B20" s="20"/>
      <c r="C20" s="20"/>
      <c r="D20" s="20"/>
      <c r="E20" s="20"/>
      <c r="F20" s="20"/>
    </row>
    <row r="21" spans="2:6" ht="27.75" customHeight="1">
      <c r="B21" s="17" t="s">
        <v>26</v>
      </c>
      <c r="C21" s="16"/>
      <c r="D21" s="16"/>
      <c r="E21" s="16"/>
      <c r="F21" s="16"/>
    </row>
  </sheetData>
  <sheetProtection/>
  <mergeCells count="4">
    <mergeCell ref="B2:H3"/>
    <mergeCell ref="B20:F20"/>
    <mergeCell ref="B19:F19"/>
    <mergeCell ref="B14:M14"/>
  </mergeCells>
  <printOptions horizontalCentered="1"/>
  <pageMargins left="0.25" right="0.25" top="0.75" bottom="0.75" header="0.3" footer="0.3"/>
  <pageSetup fitToHeight="0" fitToWidth="1" horizontalDpi="600" verticalDpi="600" orientation="landscape" paperSize="6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2015-10-09T13:29:13Z</dcterms:created>
  <dcterms:modified xsi:type="dcterms:W3CDTF">2018-04-28T03:34:33Z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TC031076749991</vt:lpwstr>
  </property>
</Properties>
</file>